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<sst xmlns="http://schemas.openxmlformats.org/spreadsheetml/2006/main" count="154" uniqueCount="128">
  <si>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</si>
  <si>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</si>
  <si>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</si>
  <si>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</si>
  <si>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</si>
  <si>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</si>
  <si>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</si>
  <si>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</si>
  <si>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</si>
  <si>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</si>
  <si>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</si>
  <si>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</si>
  <si>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</si>
  <si>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</si>
  <si>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</si>
  <si>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</si>
  <si>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</si>
  <si>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</si>
  <si>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</si>
  <si>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</si>
  <si>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</si>
  <si>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</si>
  <si>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</si>
  <si>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</si>
  <si>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</si>
  <si>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</si>
  <si>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</si>
  <si>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</si>
  <si>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</si>
  <si>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</si>
  <si>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</si>
  <si>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</si>
  <si>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</si>
  <si>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</si>
  <si>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</si>
  <si>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</si>
  <si>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</si>
  <si>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</si>
  <si>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</si>
  <si>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</si>
  <si>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</si>
  <si>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</si>
  <si>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</si>
  <si>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</si>
  <si>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</si>
  <si>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</si>
  <si>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</si>
  <si>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</si>
  <si>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</si>
  <si>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</si>
  <si>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</si>
  <si>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</si>
  <si>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</si>
  <si>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</si>
  <si>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</si>
  <si>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</si>
  <si>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</si>
  <si>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</si>
  <si>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</si>
  <si>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</si>
  <si>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</si>
  <si>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</si>
  <si>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</si>
  <si>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</si>
  <si>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</si>
  <si>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</si>
  <si>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</si>
  <si>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</si>
  <si>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</si>
  <si>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</si>
  <si>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</si>
  <si>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</si>
  <si>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</si>
  <si>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</si>
  <si>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</si>
  <si>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</si>
  <si>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</si>
  <si>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</si>
  <si>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</si>
  <si>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</si>
  <si>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</si>
  <si>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</si>
  <si>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</si>
  <si>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</si>
  <si>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</si>
  <si>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</si>
  <si>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</si>
  <si>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</si>
  <si>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</si>
  <si>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</si>
  <si>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</si>
  <si>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</si>
  <si>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</si>
  <si>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</si>
  <si>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</si>
  <si>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</si>
  <si>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</si>
  <si>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</si>
  <si>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</si>
  <si>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</si>
  <si>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</si>
  <si>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</si>
  <si>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</si>
  <si>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</si>
  <si>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</si>
  <si>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</si>
  <si>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</si>
  <si>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</si>
  <si>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</si>
  <si>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</si>
  <si>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</si>
  <si>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</si>
  <si>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</si>
  <si>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</si>
  <si>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</si>
  <si>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</si>
  <si>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</si>
  <si>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</si>
  <si>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</si>
  <si>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</si>
  <si>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</si>
  <si>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</si>
  <si>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</si>
  <si>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О.С. Сидун</t>
  </si>
  <si>
    <t>Д.С. Геворкова</t>
  </si>
  <si>
    <t>(04138)3-13-68</t>
  </si>
  <si>
    <t>inbox@rg.zt.court.gov.ua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</si>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</sst>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&amp;L4801475A&amp;C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448</v>
      </c>
      <c r="D6" s="96">
        <f>SUM(D7,D10,D13,D14,D15,D21,D24,D25,D18,D19,D20)</f>
        <v>435613.9500000001</v>
      </c>
      <c r="E6" s="96">
        <f>SUM(E7,E10,E13,E14,E15,E21,E24,E25,E18,E19,E20)</f>
        <v>323</v>
      </c>
      <c r="F6" s="96">
        <f>SUM(F7,F10,F13,F14,F15,F21,F24,F25,F18,F19,F20)</f>
        <v>405064.14999999997</v>
      </c>
      <c r="G6" s="96">
        <f>SUM(G7,G10,G13,G14,G15,G21,G24,G25,G18,G19,G20)</f>
        <v>4</v>
      </c>
      <c r="H6" s="96">
        <f>SUM(H7,H10,H13,H14,H15,H21,H24,H25,H18,H19,H20)</f>
        <v>7525</v>
      </c>
      <c r="I6" s="96">
        <f>SUM(I7,I10,I13,I14,I15,I21,I24,I25,I18,I19,I20)</f>
        <v>1</v>
      </c>
      <c r="J6" s="96">
        <f>SUM(J7,J10,J13,J14,J15,J21,J24,J25,J18,J19,J20)</f>
        <v>384.2</v>
      </c>
      <c r="K6" s="96">
        <f>SUM(K7,K10,K13,K14,K15,K21,K24,K25,K18,K19,K20)</f>
        <v>122</v>
      </c>
      <c r="L6" s="96">
        <f>SUM(L7,L10,L13,L14,L15,L21,L24,L25,L18,L19,L20)</f>
        <v>80495.01000000011</v>
      </c>
    </row>
    <row r="7" spans="1:12" ht="16.5" customHeight="1">
      <c r="A7" s="87">
        <v>2</v>
      </c>
      <c r="B7" s="90" t="s">
        <v>74</v>
      </c>
      <c r="C7" s="97">
        <v>195</v>
      </c>
      <c r="D7" s="97">
        <v>272521.05</v>
      </c>
      <c r="E7" s="97">
        <v>129</v>
      </c>
      <c r="F7" s="97">
        <v>232569.1</v>
      </c>
      <c r="G7" s="97">
        <v>1</v>
      </c>
      <c r="H7" s="97">
        <v>1762</v>
      </c>
      <c r="I7" s="97">
        <v>1</v>
      </c>
      <c r="J7" s="97">
        <v>384.2</v>
      </c>
      <c r="K7" s="97">
        <v>66</v>
      </c>
      <c r="L7" s="97">
        <v>61285.0100000001</v>
      </c>
    </row>
    <row r="8" spans="1:12" ht="16.5" customHeight="1">
      <c r="A8" s="87">
        <v>3</v>
      </c>
      <c r="B8" s="91" t="s">
        <v>75</v>
      </c>
      <c r="C8" s="97">
        <v>87</v>
      </c>
      <c r="D8" s="97">
        <v>167648.16</v>
      </c>
      <c r="E8" s="97">
        <v>84</v>
      </c>
      <c r="F8" s="97">
        <v>163006.16</v>
      </c>
      <c r="G8" s="97">
        <v>1</v>
      </c>
      <c r="H8" s="97">
        <v>1762</v>
      </c>
      <c r="I8" s="97"/>
      <c r="J8" s="97"/>
      <c r="K8" s="97">
        <v>3</v>
      </c>
      <c r="L8" s="97">
        <v>5763</v>
      </c>
    </row>
    <row r="9" spans="1:12" ht="16.5" customHeight="1">
      <c r="A9" s="87">
        <v>4</v>
      </c>
      <c r="B9" s="91" t="s">
        <v>76</v>
      </c>
      <c r="C9" s="97">
        <v>108</v>
      </c>
      <c r="D9" s="97">
        <v>104872.89</v>
      </c>
      <c r="E9" s="97">
        <v>45</v>
      </c>
      <c r="F9" s="97">
        <v>69562.94</v>
      </c>
      <c r="G9" s="97"/>
      <c r="H9" s="97"/>
      <c r="I9" s="97">
        <v>1</v>
      </c>
      <c r="J9" s="97">
        <v>384.2</v>
      </c>
      <c r="K9" s="97">
        <v>63</v>
      </c>
      <c r="L9" s="97">
        <v>55522.0100000001</v>
      </c>
    </row>
    <row r="10" spans="1:12" ht="19.5" customHeight="1">
      <c r="A10" s="87">
        <v>5</v>
      </c>
      <c r="B10" s="90" t="s">
        <v>77</v>
      </c>
      <c r="C10" s="97">
        <v>82</v>
      </c>
      <c r="D10" s="97">
        <v>76840</v>
      </c>
      <c r="E10" s="97">
        <v>70</v>
      </c>
      <c r="F10" s="97">
        <v>94501.0499999999</v>
      </c>
      <c r="G10" s="97">
        <v>3</v>
      </c>
      <c r="H10" s="97">
        <v>5763</v>
      </c>
      <c r="I10" s="97"/>
      <c r="J10" s="97"/>
      <c r="K10" s="97">
        <v>9</v>
      </c>
      <c r="L10" s="97">
        <v>9220.8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23052</v>
      </c>
      <c r="E11" s="97">
        <v>7</v>
      </c>
      <c r="F11" s="97">
        <v>28815</v>
      </c>
      <c r="G11" s="97">
        <v>3</v>
      </c>
      <c r="H11" s="97">
        <v>5763</v>
      </c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70</v>
      </c>
      <c r="D12" s="97">
        <v>53788.0000000001</v>
      </c>
      <c r="E12" s="97">
        <v>63</v>
      </c>
      <c r="F12" s="97">
        <v>65686.0500000001</v>
      </c>
      <c r="G12" s="97"/>
      <c r="H12" s="97"/>
      <c r="I12" s="97"/>
      <c r="J12" s="97"/>
      <c r="K12" s="97">
        <v>7</v>
      </c>
      <c r="L12" s="97">
        <v>5378.8</v>
      </c>
    </row>
    <row r="13" spans="1:12" ht="15" customHeight="1">
      <c r="A13" s="87">
        <v>8</v>
      </c>
      <c r="B13" s="90" t="s">
        <v>18</v>
      </c>
      <c r="C13" s="97">
        <v>79</v>
      </c>
      <c r="D13" s="97">
        <v>60703.6000000001</v>
      </c>
      <c r="E13" s="97">
        <v>79</v>
      </c>
      <c r="F13" s="97">
        <v>60704.2000000001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38</v>
      </c>
      <c r="D15" s="97">
        <v>15175.9</v>
      </c>
      <c r="E15" s="97">
        <v>33</v>
      </c>
      <c r="F15" s="97">
        <v>14984.6</v>
      </c>
      <c r="G15" s="97"/>
      <c r="H15" s="97"/>
      <c r="I15" s="97"/>
      <c r="J15" s="97"/>
      <c r="K15" s="97">
        <v>5</v>
      </c>
      <c r="L15" s="97">
        <v>1921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37</v>
      </c>
      <c r="D17" s="97">
        <v>14215.4</v>
      </c>
      <c r="E17" s="97">
        <v>32</v>
      </c>
      <c r="F17" s="97">
        <v>14024.1</v>
      </c>
      <c r="G17" s="97"/>
      <c r="H17" s="97"/>
      <c r="I17" s="97"/>
      <c r="J17" s="97"/>
      <c r="K17" s="97">
        <v>5</v>
      </c>
      <c r="L17" s="97">
        <v>1921</v>
      </c>
    </row>
    <row r="18" spans="1:12" ht="21" customHeight="1">
      <c r="A18" s="87">
        <v>13</v>
      </c>
      <c r="B18" s="99" t="s">
        <v>104</v>
      </c>
      <c r="C18" s="97">
        <v>54</v>
      </c>
      <c r="D18" s="97">
        <v>10373.4</v>
      </c>
      <c r="E18" s="97">
        <v>12</v>
      </c>
      <c r="F18" s="97">
        <v>2305.2</v>
      </c>
      <c r="G18" s="97"/>
      <c r="H18" s="97"/>
      <c r="I18" s="97"/>
      <c r="J18" s="97"/>
      <c r="K18" s="97">
        <v>42</v>
      </c>
      <c r="L18" s="97">
        <v>8068.20000000001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</v>
      </c>
      <c r="D39" s="96">
        <f>SUM(D40,D47,D48,D49)</f>
        <v>8068.2</v>
      </c>
      <c r="E39" s="96">
        <f>SUM(E40,E47,E48,E49)</f>
        <v>3</v>
      </c>
      <c r="F39" s="96">
        <f>SUM(F40,F47,F48,F49)</f>
        <v>2305.2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6</v>
      </c>
      <c r="L39" s="96">
        <f>SUM(L40,L47,L48,L49)</f>
        <v>4610.4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8068.2</v>
      </c>
      <c r="E40" s="97">
        <f>SUM(E41,E44)</f>
        <v>3</v>
      </c>
      <c r="F40" s="97">
        <f>SUM(F41,F44)</f>
        <v>2305.2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6</v>
      </c>
      <c r="L40" s="97">
        <f>SUM(L41,L44)</f>
        <v>4610.4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8068.2</v>
      </c>
      <c r="E44" s="97">
        <v>3</v>
      </c>
      <c r="F44" s="97">
        <v>2305.2</v>
      </c>
      <c r="G44" s="97"/>
      <c r="H44" s="97"/>
      <c r="I44" s="97"/>
      <c r="J44" s="97"/>
      <c r="K44" s="97">
        <v>6</v>
      </c>
      <c r="L44" s="97">
        <v>4610.4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768.4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6147.2</v>
      </c>
      <c r="E46" s="97">
        <v>2</v>
      </c>
      <c r="F46" s="97">
        <v>1536.8</v>
      </c>
      <c r="G46" s="97"/>
      <c r="H46" s="97"/>
      <c r="I46" s="97"/>
      <c r="J46" s="97"/>
      <c r="K46" s="97">
        <v>6</v>
      </c>
      <c r="L46" s="97">
        <v>4610.4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33</v>
      </c>
      <c r="D50" s="96">
        <f>SUM(D51:D54)</f>
        <v>737.7</v>
      </c>
      <c r="E50" s="96">
        <f>SUM(E51:E54)</f>
        <v>33</v>
      </c>
      <c r="F50" s="96">
        <f>SUM(F51:F54)</f>
        <v>737.52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31</v>
      </c>
      <c r="D51" s="97">
        <v>582.1</v>
      </c>
      <c r="E51" s="97">
        <v>31</v>
      </c>
      <c r="F51" s="97">
        <v>581.97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97.97</v>
      </c>
      <c r="E54" s="97">
        <v>1</v>
      </c>
      <c r="F54" s="97">
        <v>97.92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313</v>
      </c>
      <c r="D55" s="96">
        <v>119928.029999999</v>
      </c>
      <c r="E55" s="96">
        <v>147</v>
      </c>
      <c r="F55" s="96">
        <v>56829.7999999999</v>
      </c>
      <c r="G55" s="96"/>
      <c r="H55" s="96"/>
      <c r="I55" s="96">
        <v>313</v>
      </c>
      <c r="J55" s="96">
        <v>120218.599999999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803</v>
      </c>
      <c r="D56" s="96">
        <f t="shared" si="0"/>
        <v>564347.8799999992</v>
      </c>
      <c r="E56" s="96">
        <f t="shared" si="0"/>
        <v>506</v>
      </c>
      <c r="F56" s="96">
        <f t="shared" si="0"/>
        <v>464936.6699999999</v>
      </c>
      <c r="G56" s="96">
        <f t="shared" si="0"/>
        <v>4</v>
      </c>
      <c r="H56" s="96">
        <f t="shared" si="0"/>
        <v>7525</v>
      </c>
      <c r="I56" s="96">
        <f t="shared" si="0"/>
        <v>314</v>
      </c>
      <c r="J56" s="96">
        <f t="shared" si="0"/>
        <v>120602.799999999</v>
      </c>
      <c r="K56" s="96">
        <f t="shared" si="0"/>
        <v>128</v>
      </c>
      <c r="L56" s="96">
        <f t="shared" si="0"/>
        <v>85105.4100000001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&amp;L4801475A&amp;CФорма № 10, Підрозділ: Ружинський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121</v>
      </c>
      <c r="F4" s="93">
        <f>SUM(F5:F25)</f>
        <v>77421.41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16</v>
      </c>
      <c r="F5" s="95">
        <v>5378.8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4610.4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68</v>
      </c>
      <c r="F7" s="95">
        <v>44759.3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8640.69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384.2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8077.12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15</v>
      </c>
      <c r="F19" s="95">
        <v>2881.5</v>
      </c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1152.6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&amp;L4801475A&amp;CФорма № 10, Підрозділ: Ружинський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2020-02-20T08:41:28Z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4801475A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