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<sst xmlns="http://schemas.openxmlformats.org/spreadsheetml/2006/main" count="316" uniqueCount="253">
  <si>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</si>
  <si>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</si>
  <si>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</si>
  <si>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</si>
  <si>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</si>
  <si>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</si>
  <si>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</si>
  <si>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</si>
  <si>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</si>
  <si>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</si>
  <si>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</si>
  <si>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</si>
  <si>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</si>
  <si>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</si>
  <si>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</si>
  <si>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</si>
  <si>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</si>
  <si>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</si>
  <si>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</si>
  <si>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</si>
  <si>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</si>
  <si>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</si>
  <si>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</si>
  <si>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</si>
  <si>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</si>
  <si>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</si>
  <si>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</si>
  <si>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</si>
  <si>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</si>
  <si>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</si>
  <si>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</si>
  <si>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</si>
  <si>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</si>
  <si>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</si>
  <si>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</si>
  <si>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</si>
  <si>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</si>
  <si>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</si>
  <si>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</si>
  <si>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</si>
  <si>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</si>
  <si>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</si>
  <si>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</si>
  <si>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</si>
  <si>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</si>
  <si>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</si>
  <si>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</si>
  <si>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</si>
  <si>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</si>
  <si>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</si>
  <si>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</si>
  <si>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</si>
  <si>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</si>
  <si>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</si>
  <si>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</si>
  <si>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</si>
  <si>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</si>
  <si>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</si>
  <si>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</si>
  <si>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</si>
  <si>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</si>
  <si>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</si>
  <si>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</si>
  <si>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</si>
  <si>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</si>
  <si>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</si>
  <si>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</si>
  <si>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</si>
  <si>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</si>
  <si>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</si>
  <si>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</si>
  <si>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</si>
  <si>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</si>
  <si>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</si>
  <si>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</si>
  <si>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</si>
  <si>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</si>
  <si>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</si>
  <si>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</si>
  <si>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</si>
  <si>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</si>
  <si>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</si>
  <si>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</si>
  <si>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</si>
  <si>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</si>
  <si>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</si>
  <si>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</si>
  <si>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</si>
  <si>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</si>
  <si>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</si>
  <si>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</si>
  <si>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</si>
  <si>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</si>
  <si>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</si>
  <si>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</si>
  <si>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</si>
  <si>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</si>
  <si>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</si>
  <si>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</si>
  <si>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</si>
  <si>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</si>
  <si>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</si>
  <si>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</si>
  <si>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</si>
  <si>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</si>
  <si>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</si>
  <si>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</si>
  <si>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</si>
  <si>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</si>
  <si>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</si>
  <si>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</si>
  <si>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</si>
  <si>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</si>
  <si>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</si>
  <si>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</si>
  <si>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</si>
  <si>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</si>
  <si>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</si>
  <si>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</si>
  <si>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</si>
  <si>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</si>
  <si>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</si>
  <si>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</si>
  <si>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</si>
  <si>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</si>
  <si>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</si>
  <si>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</si>
  <si>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</si>
  <si>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</si>
  <si>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</si>
  <si>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</si>
  <si>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</si>
  <si>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</si>
  <si>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</si>
  <si>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</si>
  <si>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</si>
  <si>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</si>
  <si>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</si>
  <si>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</si>
  <si>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</si>
  <si>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</si>
  <si>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</si>
  <si>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</si>
  <si>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</si>
  <si>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</si>
  <si>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</si>
  <si>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</si>
  <si>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</si>
  <si>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</si>
  <si>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</si>
  <si>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</si>
  <si>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</si>
  <si>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</si>
  <si>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</si>
  <si>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</si>
  <si>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</si>
  <si>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</si>
  <si>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</si>
  <si>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</si>
  <si>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</si>
  <si>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</si>
  <si>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</si>
  <si>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</si>
  <si>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</si>
  <si>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</si>
  <si>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</si>
  <si>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</si>
  <si>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</si>
  <si>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</si>
  <si>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</si>
  <si>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</si>
  <si>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</si>
  <si>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</si>
  <si>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</si>
  <si>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</si>
  <si>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</si>
  <si>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</si>
  <si>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</si>
  <si>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</si>
  <si>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</si>
  <si>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</si>
  <si>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</si>
  <si>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</si>
  <si>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</si>
  <si>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</si>
  <si>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</si>
  <si>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</si>
  <si>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</si>
  <si>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</si>
  <si>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</si>
  <si>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</si>
  <si>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</si>
  <si>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</si>
  <si>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</si>
  <si>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</si>
  <si>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</si>
  <si>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</si>
  <si>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</si>
  <si>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</si>
  <si>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</si>
  <si>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</si>
  <si>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</si>
  <si>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</si>
  <si>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</si>
  <si>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</si>
  <si>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</si>
  <si>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</si>
  <si>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</si>
  <si>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</si>
  <si>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</si>
  <si>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</si>
  <si>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</si>
  <si>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</si>
  <si>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</si>
  <si>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</si>
  <si>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</si>
  <si>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</si>
  <si>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</si>
  <si>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</si>
  <si>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</si>
  <si>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</si>
  <si>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</si>
  <si>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</si>
  <si>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</si>
  <si>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</si>
  <si>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</si>
  <si>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</si>
  <si>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</si>
  <si>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</si>
  <si>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</si>
  <si>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</si>
  <si>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</si>
  <si>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</si>
  <si>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</si>
  <si>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</si>
  <si>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</si>
  <si>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</si>
  <si>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</si>
  <si>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</si>
  <si>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</si>
  <si>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</si>
  <si>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</si>
  <si>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</si>
  <si>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</si>
  <si>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О.С. Сидун</t>
  </si>
  <si>
    <t>Д.С. Геворкова</t>
  </si>
  <si>
    <t/>
  </si>
  <si>
    <t>2 січня 2018 року</t>
  </si>
  <si>
    <t>2017 рік</t>
  </si>
  <si>
    <t>Ружинський районний суд Житомирської області</t>
  </si>
  <si>
    <t xml:space="preserve">Місцезнаходження: </t>
  </si>
  <si>
    <t>13601. Житомирська область.смт. Ружин</t>
  </si>
  <si>
    <t>вул. О. Бурди</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</si>
</sst>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38</v>
      </c>
      <c r="F10" s="157">
        <v>38</v>
      </c>
      <c r="G10" s="157">
        <v>38</v>
      </c>
      <c r="H10" s="157">
        <v>5</v>
      </c>
      <c r="I10" s="157"/>
      <c r="J10" s="157">
        <v>2</v>
      </c>
      <c r="K10" s="157">
        <v>31</v>
      </c>
      <c r="L10" s="157"/>
      <c r="M10" s="168"/>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14</v>
      </c>
      <c r="F15" s="157">
        <v>14</v>
      </c>
      <c r="G15" s="157">
        <v>14</v>
      </c>
      <c r="H15" s="157"/>
      <c r="I15" s="157"/>
      <c r="J15" s="157">
        <v>1</v>
      </c>
      <c r="K15" s="157">
        <v>13</v>
      </c>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1</v>
      </c>
      <c r="F18" s="157">
        <v>1</v>
      </c>
      <c r="G18" s="157">
        <v>1</v>
      </c>
      <c r="H18" s="157" t="s">
        <v>146</v>
      </c>
      <c r="I18" s="157" t="s">
        <v>146</v>
      </c>
      <c r="J18" s="157">
        <v>1</v>
      </c>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13</v>
      </c>
      <c r="F21" s="157">
        <v>13</v>
      </c>
      <c r="G21" s="157">
        <v>13</v>
      </c>
      <c r="H21" s="157"/>
      <c r="I21" s="157"/>
      <c r="J21" s="157"/>
      <c r="K21" s="157">
        <v>13</v>
      </c>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52</v>
      </c>
      <c r="F23" s="157">
        <f>F10+F12+F15+F22</f>
        <v>52</v>
      </c>
      <c r="G23" s="157">
        <f>G10+G12+G15+G22</f>
        <v>52</v>
      </c>
      <c r="H23" s="157">
        <f>H10+H15</f>
        <v>5</v>
      </c>
      <c r="I23" s="157">
        <f>I10+I15</f>
        <v>0</v>
      </c>
      <c r="J23" s="157">
        <f>J10+J12+J15</f>
        <v>3</v>
      </c>
      <c r="K23" s="157">
        <f>K10+K12+K15</f>
        <v>44</v>
      </c>
      <c r="L23" s="157">
        <f>L10+L12+L15+L22</f>
        <v>0</v>
      </c>
      <c r="M23" s="157">
        <f>M10+M12+M15+M22</f>
        <v>0</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41</v>
      </c>
      <c r="G31" s="167">
        <v>31</v>
      </c>
      <c r="H31" s="167">
        <v>32</v>
      </c>
      <c r="I31" s="167">
        <v>29</v>
      </c>
      <c r="J31" s="167">
        <v>8</v>
      </c>
      <c r="K31" s="167"/>
      <c r="L31" s="167">
        <v>2</v>
      </c>
      <c r="M31" s="167"/>
      <c r="N31" s="167">
        <v>9</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&amp;LFBFFF980&amp;CФорма № 2-А, Підрозділ: Ружинський районний суд Житомирської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9</v>
      </c>
      <c r="D9" s="163">
        <v>28</v>
      </c>
      <c r="E9" s="163">
        <v>29</v>
      </c>
      <c r="F9" s="163">
        <v>26</v>
      </c>
      <c r="G9" s="163">
        <v>6</v>
      </c>
      <c r="H9" s="163">
        <v>1</v>
      </c>
      <c r="I9" s="163"/>
      <c r="J9" s="163">
        <v>2</v>
      </c>
      <c r="K9" s="162">
        <v>8</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9</v>
      </c>
      <c r="D10" s="163">
        <v>28</v>
      </c>
      <c r="E10" s="163">
        <v>29</v>
      </c>
      <c r="F10" s="163">
        <v>26</v>
      </c>
      <c r="G10" s="163">
        <v>6</v>
      </c>
      <c r="H10" s="163">
        <v>1</v>
      </c>
      <c r="I10" s="163"/>
      <c r="J10" s="163">
        <v>2</v>
      </c>
      <c r="K10" s="162">
        <v>8</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3</v>
      </c>
      <c r="E12" s="163">
        <v>2</v>
      </c>
      <c r="F12" s="163">
        <v>2</v>
      </c>
      <c r="G12" s="163">
        <v>2</v>
      </c>
      <c r="H12" s="163"/>
      <c r="I12" s="163"/>
      <c r="J12" s="163"/>
      <c r="K12" s="162">
        <v>1</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3</v>
      </c>
      <c r="E24" s="163">
        <v>2</v>
      </c>
      <c r="F24" s="163">
        <v>2</v>
      </c>
      <c r="G24" s="163">
        <v>2</v>
      </c>
      <c r="H24" s="163"/>
      <c r="I24" s="163"/>
      <c r="J24" s="163"/>
      <c r="K24" s="162">
        <v>1</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3</v>
      </c>
      <c r="E25" s="163">
        <v>2</v>
      </c>
      <c r="F25" s="163">
        <v>2</v>
      </c>
      <c r="G25" s="163">
        <v>2</v>
      </c>
      <c r="H25" s="163"/>
      <c r="I25" s="163"/>
      <c r="J25" s="163"/>
      <c r="K25" s="162">
        <v>1</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c r="E43" s="163"/>
      <c r="F43" s="163"/>
      <c r="G43" s="163"/>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v>
      </c>
      <c r="D88" s="163"/>
      <c r="E88" s="163">
        <v>1</v>
      </c>
      <c r="F88" s="163">
        <v>1</v>
      </c>
      <c r="G88" s="163"/>
      <c r="H88" s="163"/>
      <c r="I88" s="163"/>
      <c r="J88" s="163"/>
      <c r="K88" s="162"/>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c r="E90" s="163"/>
      <c r="F90" s="163"/>
      <c r="G90" s="163"/>
      <c r="H90" s="163"/>
      <c r="I90" s="163"/>
      <c r="J90" s="163"/>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c r="E94" s="163"/>
      <c r="F94" s="163"/>
      <c r="G94" s="163"/>
      <c r="H94" s="163"/>
      <c r="I94" s="163"/>
      <c r="J94" s="163"/>
      <c r="K94" s="162"/>
      <c r="L94" s="163"/>
      <c r="M94" s="163"/>
      <c r="N94" s="164"/>
      <c r="O94" s="163"/>
      <c r="P94" s="60"/>
    </row>
    <row r="95" spans="1:16" s="4" customFormat="1" ht="25.5" customHeight="1">
      <c r="A95" s="44">
        <v>88</v>
      </c>
      <c r="B95" s="114" t="s">
        <v>68</v>
      </c>
      <c r="C95" s="164"/>
      <c r="D95" s="163"/>
      <c r="E95" s="163"/>
      <c r="F95" s="163"/>
      <c r="G95" s="163"/>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10</v>
      </c>
      <c r="D114" s="164">
        <f aca="true" t="shared" si="0" ref="D114:O114">SUM(D8,D9,D12,D29,D30,D43,D49,D52,D79,D88,D103,D109,D113)</f>
        <v>31</v>
      </c>
      <c r="E114" s="164">
        <f t="shared" si="0"/>
        <v>32</v>
      </c>
      <c r="F114" s="164">
        <f t="shared" si="0"/>
        <v>29</v>
      </c>
      <c r="G114" s="164">
        <f t="shared" si="0"/>
        <v>8</v>
      </c>
      <c r="H114" s="164">
        <f t="shared" si="0"/>
        <v>1</v>
      </c>
      <c r="I114" s="164">
        <f t="shared" si="0"/>
        <v>0</v>
      </c>
      <c r="J114" s="164">
        <f t="shared" si="0"/>
        <v>2</v>
      </c>
      <c r="K114" s="164">
        <f t="shared" si="0"/>
        <v>9</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&amp;LFBFFF980&amp;CФорма № 2-А, Підрозділ: Ружинський районний суд Житомирської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&amp;LFBFFF980&amp;CФорма № 2-А, Підрозділ: Ружинський районний суд Житомирської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2</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1</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1</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2</v>
      </c>
      <c r="L14" s="33"/>
      <c r="M14" s="23"/>
      <c r="N14" s="20"/>
      <c r="O14" s="20"/>
      <c r="P14" s="20"/>
    </row>
    <row r="15" spans="1:16" s="10" customFormat="1" ht="19.5" customHeight="1">
      <c r="A15" s="2">
        <v>11</v>
      </c>
      <c r="B15" s="284"/>
      <c r="C15" s="259" t="s">
        <v>130</v>
      </c>
      <c r="D15" s="260"/>
      <c r="E15" s="260"/>
      <c r="F15" s="260"/>
      <c r="G15" s="260"/>
      <c r="H15" s="260"/>
      <c r="I15" s="260"/>
      <c r="J15" s="261"/>
      <c r="K15" s="156">
        <v>13</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17</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246</v>
      </c>
      <c r="F38" s="258"/>
      <c r="G38" s="258"/>
      <c r="H38" s="138"/>
      <c r="I38" s="309" t="s">
        <v>247</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&amp;LFBFFF980&amp;CФорма № 2-А, Підрозділ: Ружинський районний суд Житомирської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248</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249</v>
      </c>
      <c r="D24" s="346"/>
      <c r="E24" s="346"/>
      <c r="F24" s="346"/>
      <c r="G24" s="346"/>
      <c r="H24" s="346"/>
      <c r="I24" s="346"/>
      <c r="J24" s="347"/>
    </row>
    <row r="25" spans="1:10" ht="19.5" customHeight="1">
      <c r="A25" s="344" t="s">
        <v>250</v>
      </c>
      <c r="B25" s="345"/>
      <c r="C25" s="316" t="s">
        <v>251</v>
      </c>
      <c r="D25" s="316"/>
      <c r="E25" s="316"/>
      <c r="F25" s="316"/>
      <c r="G25" s="316"/>
      <c r="H25" s="316"/>
      <c r="I25" s="316"/>
      <c r="J25" s="317"/>
    </row>
    <row r="26" spans="1:10" ht="18.75" customHeight="1">
      <c r="A26" s="312" t="s">
        <v>252</v>
      </c>
      <c r="B26" s="313"/>
      <c r="C26" s="313"/>
      <c r="D26" s="313"/>
      <c r="E26" s="313"/>
      <c r="F26" s="313"/>
      <c r="G26" s="313"/>
      <c r="H26" s="313"/>
      <c r="I26" s="313"/>
      <c r="J26" s="314"/>
    </row>
    <row r="27" spans="1:10" ht="20.25" customHeight="1">
      <c r="A27" s="315">
        <v>37</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&amp;LFBFFF980&amp;C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MASHEENA</cp:lastModifiedBy>
  <cp:lastPrinted>2015-12-10T14:23:53Z</cp:lastPrinted>
  <dcterms:created xsi:type="dcterms:W3CDTF">2015-09-09T11:49:13Z</dcterms:created>
  <dcterms:modified xsi:type="dcterms:W3CDTF">2018-01-10T14:29:27Z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2-А_00291_4.2017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FBFFF980</vt:lpwstr>
  </property>
  <property fmtid="{D5CDD505-2E9C-101B-9397-08002B2CF9AE}" pid="10" name="Підрозд">
    <vt:lpwstr>Ружинський районний суд Житомирської області</vt:lpwstr>
  </property>
  <property fmtid="{D5CDD505-2E9C-101B-9397-08002B2CF9AE}" pid="11" name="ПідрозділDB">
    <vt:i4>0</vt:i4>
  </property>
  <property fmtid="{D5CDD505-2E9C-101B-9397-08002B2CF9AE}" pid="12" name="Підрозділ">
    <vt:i4>491</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